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_portable\Documents\_business\OrgIQ\_Collaboratiion\_tools\"/>
    </mc:Choice>
  </mc:AlternateContent>
  <xr:revisionPtr revIDLastSave="0" documentId="13_ncr:1_{E057098C-94D4-49C2-95E6-820AF8471304}" xr6:coauthVersionLast="47" xr6:coauthVersionMax="47" xr10:uidLastSave="{00000000-0000-0000-0000-000000000000}"/>
  <bookViews>
    <workbookView xWindow="943" yWindow="1260" windowWidth="25243" windowHeight="12943" xr2:uid="{00000000-000D-0000-FFFF-FFFF00000000}"/>
  </bookViews>
  <sheets>
    <sheet name="RomanHierarchyCheck" sheetId="1" r:id="rId1"/>
  </sheets>
  <definedNames>
    <definedName name="_orgsize">RomanHierarchyCheck!$B$1</definedName>
    <definedName name="_relNames">#REF!</definedName>
    <definedName name="_type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8" i="1" s="1"/>
  <c r="B18" i="1"/>
  <c r="B17" i="1" s="1"/>
  <c r="B16" i="1" s="1"/>
  <c r="B15" i="1" s="1"/>
  <c r="B14" i="1" s="1"/>
  <c r="B13" i="1" s="1"/>
  <c r="E13" i="1" s="1"/>
  <c r="E17" i="1" l="1"/>
  <c r="B4" i="1" s="1"/>
  <c r="C4" i="1" s="1"/>
  <c r="E16" i="1"/>
  <c r="B5" i="1" s="1"/>
  <c r="C5" i="1" s="1"/>
  <c r="E15" i="1"/>
  <c r="E14" i="1"/>
  <c r="B12" i="1"/>
  <c r="E12" i="1" s="1"/>
  <c r="C6" i="1" l="1"/>
  <c r="B6" i="1"/>
  <c r="C22" i="1"/>
  <c r="C8" i="1"/>
  <c r="E1" i="1"/>
  <c r="B3" i="1" l="1"/>
  <c r="C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Dan@OrgIQ</author>
  </authors>
  <commentList>
    <comment ref="D24" authorId="0" shapeId="0" xr:uid="{3705A683-0351-4A54-9655-9177B8CCD156}">
      <text>
        <r>
          <rPr>
            <b/>
            <sz val="9"/>
            <color indexed="81"/>
            <rFont val="Segoe UI"/>
            <charset val="1"/>
          </rPr>
          <t>Dan@OrgIQ:</t>
        </r>
        <r>
          <rPr>
            <sz val="9"/>
            <color indexed="81"/>
            <rFont val="Segoe UI"/>
            <charset val="1"/>
          </rPr>
          <t xml:space="preserve">
Note: Bisher haben wir einzelne Themen (vor allem Prozesse) schon immer ausgelagert, aber die Mgr waren iwi trotzdem involviert, was zu Konflikten und Reibung geführt hat; im neuen Ansatz ist die Aufgabenverteilung klar
Sauberes Design der Org; wenig Politik, dafür hohe Performance
</t>
        </r>
      </text>
    </comment>
  </commentList>
</comments>
</file>

<file path=xl/sharedStrings.xml><?xml version="1.0" encoding="utf-8"?>
<sst xmlns="http://schemas.openxmlformats.org/spreadsheetml/2006/main" count="37" uniqueCount="36">
  <si>
    <t>Hierarchy Level</t>
  </si>
  <si>
    <t>Description</t>
  </si>
  <si>
    <t>Legion (General)</t>
  </si>
  <si>
    <t>Cohort (Senior Officer)</t>
  </si>
  <si>
    <t>Century (Centurion)</t>
  </si>
  <si>
    <t>Contubernium (Junior Officer)</t>
  </si>
  <si>
    <t>Soldiers</t>
  </si>
  <si>
    <t>Overall commander of the Legion</t>
  </si>
  <si>
    <t>Leads 10 centuries within a cohort</t>
  </si>
  <si>
    <t>Commander of a century (around 80 soldiers)</t>
  </si>
  <si>
    <t>Oversees a contubernium (8 soldiers)</t>
  </si>
  <si>
    <t>Individual soldiers within the army</t>
  </si>
  <si>
    <t>Output #Mgr according to Romans</t>
  </si>
  <si>
    <t>Caesar</t>
  </si>
  <si>
    <t>Ratio
(Per Level)</t>
  </si>
  <si>
    <t>C-Level</t>
  </si>
  <si>
    <t>alt: 1 Person = 8 Themen</t>
  </si>
  <si>
    <t>neu: 8 Solutions á 5-10 Personen für x Personen</t>
  </si>
  <si>
    <t>#Technical Solutions</t>
  </si>
  <si>
    <t>#Human Solutions</t>
  </si>
  <si>
    <t>(Human &amp; Change)</t>
  </si>
  <si>
    <t>(Purpose, System, Process, Data, Compliance, Sustainability)</t>
  </si>
  <si>
    <t>Input #People in Org</t>
  </si>
  <si>
    <t>#Mgr lowest level (L1)</t>
  </si>
  <si>
    <t>#Mgr Top-Levels</t>
  </si>
  <si>
    <t>#Mgr lowest level (L2)</t>
  </si>
  <si>
    <t>(FTEs)</t>
  </si>
  <si>
    <t>(no FTEs)</t>
  </si>
  <si>
    <t>Estimate OrgIQ-Solution-Approach</t>
  </si>
  <si>
    <t>added</t>
  </si>
  <si>
    <t>Technical-Solution supports up to</t>
  </si>
  <si>
    <t>Human-Solution supports up to</t>
  </si>
  <si>
    <t>#people per Solution</t>
  </si>
  <si>
    <t>(no FTEs; effort based on demand)</t>
  </si>
  <si>
    <t>Sum (Overhead/Org)</t>
  </si>
  <si>
    <t>OrgIQ: Solution Approach Alternative (instead (L1 &amp; L2)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</si>
</sst>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0.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2" borderId="1" xfId="1" applyNumberFormat="1" applyFont="1" applyFill="1" applyBorder="1"/>
    <xf numFmtId="9" fontId="0" fillId="0" borderId="0" xfId="2" applyFont="1"/>
    <xf numFmtId="167" fontId="0" fillId="0" borderId="0" xfId="2" applyNumberFormat="1" applyFont="1"/>
    <xf numFmtId="0" fontId="0" fillId="6" borderId="1" xfId="0" applyFill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Fill="1" applyBorder="1"/>
    <xf numFmtId="164" fontId="3" fillId="0" borderId="2" xfId="1" applyNumberFormat="1" applyFont="1" applyFill="1" applyBorder="1"/>
    <xf numFmtId="9" fontId="3" fillId="0" borderId="2" xfId="2" applyFont="1" applyFill="1" applyBorder="1"/>
    <xf numFmtId="0" fontId="0" fillId="0" borderId="0" xfId="0" applyFill="1"/>
    <xf numFmtId="164" fontId="7" fillId="7" borderId="1" xfId="1" applyNumberFormat="1" applyFont="1" applyFill="1" applyBorder="1"/>
    <xf numFmtId="0" fontId="0" fillId="0" borderId="0" xfId="0" applyAlignment="1">
      <alignment horizontal="left" indent="1"/>
    </xf>
    <xf numFmtId="164" fontId="3" fillId="4" borderId="1" xfId="1" applyNumberFormat="1" applyFont="1" applyFill="1" applyBorder="1"/>
    <xf numFmtId="9" fontId="3" fillId="4" borderId="1" xfId="2" applyFont="1" applyFill="1" applyBorder="1"/>
    <xf numFmtId="164" fontId="6" fillId="0" borderId="3" xfId="1" applyNumberFormat="1" applyFont="1" applyFill="1" applyBorder="1"/>
    <xf numFmtId="9" fontId="6" fillId="0" borderId="3" xfId="2" applyFont="1" applyFill="1" applyBorder="1"/>
    <xf numFmtId="0" fontId="0" fillId="6" borderId="1" xfId="0" applyFill="1" applyBorder="1" applyAlignment="1">
      <alignment horizontal="left" indent="1"/>
    </xf>
    <xf numFmtId="0" fontId="0" fillId="8" borderId="1" xfId="0" applyFill="1" applyBorder="1"/>
    <xf numFmtId="164" fontId="3" fillId="5" borderId="1" xfId="1" applyNumberFormat="1" applyFont="1" applyFill="1" applyBorder="1"/>
    <xf numFmtId="9" fontId="3" fillId="5" borderId="1" xfId="2" applyFont="1" applyFill="1" applyBorder="1"/>
    <xf numFmtId="164" fontId="6" fillId="5" borderId="1" xfId="1" applyNumberFormat="1" applyFont="1" applyFill="1" applyBorder="1"/>
    <xf numFmtId="9" fontId="6" fillId="5" borderId="1" xfId="2" applyFont="1" applyFill="1" applyBorder="1"/>
    <xf numFmtId="164" fontId="7" fillId="7" borderId="1" xfId="1" applyNumberFormat="1" applyFont="1" applyFill="1" applyBorder="1" applyAlignment="1">
      <alignment horizontal="right"/>
    </xf>
    <xf numFmtId="164" fontId="7" fillId="7" borderId="0" xfId="1" applyNumberFormat="1" applyFont="1" applyFill="1"/>
    <xf numFmtId="164" fontId="8" fillId="8" borderId="1" xfId="1" applyNumberFormat="1" applyFont="1" applyFill="1" applyBorder="1"/>
    <xf numFmtId="0" fontId="0" fillId="6" borderId="0" xfId="0" applyFill="1"/>
    <xf numFmtId="0" fontId="0" fillId="8" borderId="0" xfId="0" applyFill="1"/>
    <xf numFmtId="0" fontId="0" fillId="3" borderId="0" xfId="0" applyFill="1" applyBorder="1"/>
    <xf numFmtId="0" fontId="0" fillId="9" borderId="1" xfId="0" applyFill="1" applyBorder="1"/>
    <xf numFmtId="10" fontId="3" fillId="5" borderId="1" xfId="2" applyNumberFormat="1" applyFont="1" applyFill="1" applyBorder="1"/>
    <xf numFmtId="164" fontId="9" fillId="10" borderId="1" xfId="1" applyNumberFormat="1" applyFont="1" applyFill="1" applyBorder="1"/>
    <xf numFmtId="0" fontId="9" fillId="10" borderId="1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rgIQ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9999"/>
      </a:accent1>
      <a:accent2>
        <a:srgbClr val="ED7D31"/>
      </a:accent2>
      <a:accent3>
        <a:srgbClr val="004E99"/>
      </a:accent3>
      <a:accent4>
        <a:srgbClr val="B70032"/>
      </a:accent4>
      <a:accent5>
        <a:srgbClr val="F7E017"/>
      </a:accent5>
      <a:accent6>
        <a:srgbClr val="666666"/>
      </a:accent6>
      <a:hlink>
        <a:srgbClr val="E2B007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theme="4"/>
  </sheetPr>
  <dimension ref="A1:H28"/>
  <sheetViews>
    <sheetView tabSelected="1" workbookViewId="0">
      <selection activeCell="B2" sqref="B2"/>
    </sheetView>
  </sheetViews>
  <sheetFormatPr baseColWidth="10" defaultColWidth="9.23046875" defaultRowHeight="14.6" x14ac:dyDescent="0.4"/>
  <cols>
    <col min="1" max="1" width="46.765625" bestFit="1" customWidth="1"/>
    <col min="2" max="2" width="10.69140625" customWidth="1"/>
    <col min="3" max="3" width="10.07421875" bestFit="1" customWidth="1"/>
    <col min="4" max="4" width="38.53515625" customWidth="1"/>
    <col min="5" max="5" width="8.15234375" customWidth="1"/>
    <col min="6" max="6" width="15.69140625" customWidth="1"/>
  </cols>
  <sheetData>
    <row r="1" spans="1:8" x14ac:dyDescent="0.4">
      <c r="A1" s="31" t="s">
        <v>22</v>
      </c>
      <c r="B1" s="3">
        <v>800000</v>
      </c>
      <c r="C1" s="1"/>
      <c r="D1" s="31" t="s">
        <v>34</v>
      </c>
      <c r="E1" s="13">
        <f>SUM(E12:E17)</f>
        <v>111111</v>
      </c>
      <c r="F1" s="4"/>
      <c r="H1" s="5"/>
    </row>
    <row r="3" spans="1:8" x14ac:dyDescent="0.4">
      <c r="A3" s="6" t="s">
        <v>12</v>
      </c>
      <c r="B3" s="21">
        <f>E1</f>
        <v>111111</v>
      </c>
      <c r="C3" s="22">
        <f>B3/_orgsize</f>
        <v>0.13888875000000001</v>
      </c>
      <c r="D3" s="4"/>
    </row>
    <row r="4" spans="1:8" x14ac:dyDescent="0.4">
      <c r="A4" s="19" t="s">
        <v>23</v>
      </c>
      <c r="B4" s="23">
        <f>E17</f>
        <v>100000</v>
      </c>
      <c r="C4" s="24">
        <f>B4/_orgsize</f>
        <v>0.125</v>
      </c>
    </row>
    <row r="5" spans="1:8" x14ac:dyDescent="0.4">
      <c r="A5" s="19" t="s">
        <v>25</v>
      </c>
      <c r="B5" s="23">
        <f>E16</f>
        <v>10000</v>
      </c>
      <c r="C5" s="24">
        <f>B5/_orgsize</f>
        <v>1.2500000000000001E-2</v>
      </c>
    </row>
    <row r="6" spans="1:8" x14ac:dyDescent="0.4">
      <c r="A6" s="19" t="s">
        <v>24</v>
      </c>
      <c r="B6" s="21">
        <f>SUM(E12:E15)</f>
        <v>1111</v>
      </c>
      <c r="C6" s="32">
        <f>SUM(E12:E15)/_orgsize</f>
        <v>1.38875E-3</v>
      </c>
    </row>
    <row r="7" spans="1:8" x14ac:dyDescent="0.4">
      <c r="A7" s="14"/>
      <c r="B7" s="17"/>
      <c r="C7" s="18"/>
    </row>
    <row r="8" spans="1:8" x14ac:dyDescent="0.4">
      <c r="A8" s="20" t="s">
        <v>35</v>
      </c>
      <c r="B8" s="15">
        <f>C23</f>
        <v>44800</v>
      </c>
      <c r="C8" s="16">
        <f>B8/_orgsize</f>
        <v>5.6000000000000001E-2</v>
      </c>
    </row>
    <row r="9" spans="1:8" x14ac:dyDescent="0.4">
      <c r="A9" s="9"/>
      <c r="B9" s="10"/>
      <c r="C9" s="11"/>
      <c r="D9" s="12"/>
    </row>
    <row r="10" spans="1:8" x14ac:dyDescent="0.4">
      <c r="A10" s="9"/>
      <c r="B10" s="10"/>
      <c r="C10" s="11"/>
      <c r="D10" s="12"/>
    </row>
    <row r="11" spans="1:8" ht="29.15" x14ac:dyDescent="0.4">
      <c r="A11" s="7" t="s">
        <v>0</v>
      </c>
      <c r="B11" s="7"/>
      <c r="C11" s="8" t="s">
        <v>14</v>
      </c>
      <c r="D11" s="7" t="s">
        <v>1</v>
      </c>
    </row>
    <row r="12" spans="1:8" x14ac:dyDescent="0.4">
      <c r="A12" s="6" t="s">
        <v>13</v>
      </c>
      <c r="B12" s="33">
        <f t="shared" ref="B12:B16" si="0">B13*C12</f>
        <v>800000</v>
      </c>
      <c r="C12" s="34">
        <v>10</v>
      </c>
      <c r="D12" s="31" t="s">
        <v>29</v>
      </c>
      <c r="E12" s="25">
        <f>IF(_orgsize&gt;=B12,_orgsize/B12,"0")</f>
        <v>1</v>
      </c>
    </row>
    <row r="13" spans="1:8" x14ac:dyDescent="0.4">
      <c r="A13" s="6" t="s">
        <v>15</v>
      </c>
      <c r="B13" s="33">
        <f t="shared" si="0"/>
        <v>80000</v>
      </c>
      <c r="C13" s="34">
        <v>10</v>
      </c>
      <c r="D13" s="31" t="s">
        <v>29</v>
      </c>
      <c r="E13" s="25">
        <f>IF(_orgsize&gt;=B13,_orgsize/B13,"0")</f>
        <v>10</v>
      </c>
    </row>
    <row r="14" spans="1:8" x14ac:dyDescent="0.4">
      <c r="A14" s="6" t="s">
        <v>2</v>
      </c>
      <c r="B14" s="33">
        <f t="shared" si="0"/>
        <v>8000</v>
      </c>
      <c r="C14" s="34">
        <v>10</v>
      </c>
      <c r="D14" s="31" t="s">
        <v>7</v>
      </c>
      <c r="E14" s="25">
        <f>IF(_orgsize&gt;=B14,_orgsize/B14,"0")</f>
        <v>100</v>
      </c>
    </row>
    <row r="15" spans="1:8" x14ac:dyDescent="0.4">
      <c r="A15" s="6" t="s">
        <v>3</v>
      </c>
      <c r="B15" s="33">
        <f t="shared" si="0"/>
        <v>800</v>
      </c>
      <c r="C15" s="34">
        <v>10</v>
      </c>
      <c r="D15" s="31" t="s">
        <v>8</v>
      </c>
      <c r="E15" s="25">
        <f>IF(_orgsize&gt;=B15,_orgsize/B15,"0")</f>
        <v>1000</v>
      </c>
    </row>
    <row r="16" spans="1:8" x14ac:dyDescent="0.4">
      <c r="A16" s="6" t="s">
        <v>4</v>
      </c>
      <c r="B16" s="33">
        <f t="shared" si="0"/>
        <v>80</v>
      </c>
      <c r="C16" s="34">
        <v>10</v>
      </c>
      <c r="D16" s="31" t="s">
        <v>9</v>
      </c>
      <c r="E16" s="25">
        <f>IF(_orgsize&gt;=B16,_orgsize/B16,"0")</f>
        <v>10000</v>
      </c>
    </row>
    <row r="17" spans="1:5" x14ac:dyDescent="0.4">
      <c r="A17" s="6" t="s">
        <v>5</v>
      </c>
      <c r="B17" s="33">
        <f>B18*C17</f>
        <v>8</v>
      </c>
      <c r="C17" s="34">
        <v>8</v>
      </c>
      <c r="D17" s="31" t="s">
        <v>10</v>
      </c>
      <c r="E17" s="25">
        <f>IF(_orgsize&gt;=B17,_orgsize/B17,"0")</f>
        <v>100000</v>
      </c>
    </row>
    <row r="18" spans="1:5" x14ac:dyDescent="0.4">
      <c r="A18" s="6" t="s">
        <v>6</v>
      </c>
      <c r="B18" s="33">
        <f>C18</f>
        <v>1</v>
      </c>
      <c r="C18" s="34">
        <v>1</v>
      </c>
      <c r="D18" s="31" t="s">
        <v>11</v>
      </c>
      <c r="E18" s="13"/>
    </row>
    <row r="19" spans="1:5" x14ac:dyDescent="0.4">
      <c r="E19" s="2"/>
    </row>
    <row r="21" spans="1:5" x14ac:dyDescent="0.4">
      <c r="A21" s="30" t="s">
        <v>28</v>
      </c>
    </row>
    <row r="22" spans="1:5" x14ac:dyDescent="0.4">
      <c r="A22" s="28" t="s">
        <v>16</v>
      </c>
      <c r="C22" s="26">
        <f>E16+E17</f>
        <v>110000</v>
      </c>
      <c r="D22" t="s">
        <v>26</v>
      </c>
    </row>
    <row r="23" spans="1:5" x14ac:dyDescent="0.4">
      <c r="A23" s="29" t="s">
        <v>17</v>
      </c>
      <c r="C23" s="26">
        <f>(_orgsize/B24*(B27*B26))+(_orgsize/B25*(B26*B28))</f>
        <v>44800</v>
      </c>
      <c r="D23" t="s">
        <v>27</v>
      </c>
    </row>
    <row r="24" spans="1:5" x14ac:dyDescent="0.4">
      <c r="A24" s="31" t="s">
        <v>30</v>
      </c>
      <c r="B24" s="27">
        <v>10000</v>
      </c>
      <c r="D24" t="s">
        <v>21</v>
      </c>
    </row>
    <row r="25" spans="1:5" x14ac:dyDescent="0.4">
      <c r="A25" s="31" t="s">
        <v>31</v>
      </c>
      <c r="B25" s="27">
        <v>400</v>
      </c>
      <c r="D25" t="s">
        <v>20</v>
      </c>
    </row>
    <row r="26" spans="1:5" x14ac:dyDescent="0.4">
      <c r="A26" s="31" t="s">
        <v>32</v>
      </c>
      <c r="B26" s="27">
        <v>10</v>
      </c>
      <c r="D26" t="s">
        <v>33</v>
      </c>
    </row>
    <row r="27" spans="1:5" x14ac:dyDescent="0.4">
      <c r="A27" s="31" t="s">
        <v>18</v>
      </c>
      <c r="B27" s="27">
        <v>6</v>
      </c>
    </row>
    <row r="28" spans="1:5" x14ac:dyDescent="0.4">
      <c r="A28" s="31" t="s">
        <v>19</v>
      </c>
      <c r="B28" s="27">
        <v>2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RomanHierarchyCheck</vt:lpstr>
      <vt:lpstr>_orgsize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dan42</dc:creator>
  <cp:lastModifiedBy>Dan@OrgIQ</cp:lastModifiedBy>
  <dcterms:created xsi:type="dcterms:W3CDTF">2024-12-19T12:05:34Z</dcterms:created>
  <dcterms:modified xsi:type="dcterms:W3CDTF">2025-02-04T10:24:51Z</dcterms:modified>
</cp:coreProperties>
</file>